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20" windowWidth="20490" windowHeight="7335"/>
  </bookViews>
  <sheets>
    <sheet name="Sheet1" sheetId="1" r:id="rId1"/>
    <sheet name="Sheet2" sheetId="2" r:id="rId2"/>
    <sheet name="Sheet3" sheetId="3" r:id="rId3"/>
    <sheet name="Sheet4" sheetId="4" r:id="rId4"/>
  </sheets>
  <definedNames>
    <definedName name="_xlnm.Print_Area" localSheetId="0">Sheet1!$A$1:$P$14</definedName>
  </definedNames>
  <calcPr calcId="145621"/>
</workbook>
</file>

<file path=xl/calcChain.xml><?xml version="1.0" encoding="utf-8"?>
<calcChain xmlns="http://schemas.openxmlformats.org/spreadsheetml/2006/main">
  <c r="G3" i="1" l="1"/>
  <c r="G4" i="1"/>
  <c r="G5" i="1"/>
  <c r="G6" i="1"/>
  <c r="G7" i="1"/>
  <c r="G8" i="1"/>
  <c r="G9" i="1"/>
  <c r="G10" i="1"/>
  <c r="G11" i="1"/>
  <c r="G12" i="1"/>
  <c r="G13" i="1"/>
  <c r="G14" i="1"/>
  <c r="O4" i="1" l="1"/>
  <c r="O5" i="1"/>
  <c r="O6" i="1"/>
  <c r="O7" i="1"/>
  <c r="O8" i="1"/>
  <c r="O9" i="1"/>
  <c r="O10" i="1"/>
  <c r="O11" i="1"/>
  <c r="O12" i="1"/>
  <c r="O13" i="1"/>
  <c r="O14" i="1"/>
  <c r="O3" i="1" l="1"/>
</calcChain>
</file>

<file path=xl/sharedStrings.xml><?xml version="1.0" encoding="utf-8"?>
<sst xmlns="http://schemas.openxmlformats.org/spreadsheetml/2006/main" count="125" uniqueCount="95">
  <si>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</si>
  <si>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</si>
  <si>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</si>
  <si>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</si>
  <si>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</si>
  <si>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</si>
  <si>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</si>
  <si>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</si>
  <si>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</si>
  <si>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</si>
  <si>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</si>
  <si>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</si>
  <si>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</si>
  <si>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</si>
  <si>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</si>
  <si>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</si>
  <si>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</si>
  <si>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България, Северна и югоизточна България, Северозападен, Враца, Враца, гр.Враца</t>
  </si>
  <si>
    <t>България, Югозападна и южно-централна България, Югозападен, София-Град, Столична, гр.София</t>
  </si>
  <si>
    <t>18.12 Печатане на други издания и печатни продукти</t>
  </si>
  <si>
    <t>26.51 Производство на уреди и апарати за измерване, изпитване и навигация</t>
  </si>
  <si>
    <t>България, Северна и югоизточна България, Североизточен, Варна, Варна, гр.Варна</t>
  </si>
  <si>
    <t>25.29 Производство на цистерни, резервоари и контейнери от метал</t>
  </si>
  <si>
    <t>България, Северна и югоизточна България, Североизточен, Варна, Аксаково, гр.Аксаково</t>
  </si>
  <si>
    <t>18</t>
  </si>
  <si>
    <t>13</t>
  </si>
  <si>
    <t>BG16RFOP002-1.005-0017</t>
  </si>
  <si>
    <t>ЕКОБИОТЕХПРОДУКТ ООД</t>
  </si>
  <si>
    <t>103966269</t>
  </si>
  <si>
    <t>BG16RFOP002-1.005-0022</t>
  </si>
  <si>
    <t>АКСИДИА АД</t>
  </si>
  <si>
    <t>62.09 Други дейности в областта на информационните технологии</t>
  </si>
  <si>
    <t>BG16RFOP002-1.005-0028</t>
  </si>
  <si>
    <t>БОТЪЛС ТРЕЙДИНГ ЕООД</t>
  </si>
  <si>
    <t>201280685</t>
  </si>
  <si>
    <t>72.19 Научноизследователска и развойна дейност в областта на естествените, медицинските, селскостопанските и техническите науки, без биотехнологиит</t>
  </si>
  <si>
    <t>BG16RFOP002-1.005-0038</t>
  </si>
  <si>
    <t>ТЕТРАКОМ ИНТЕРАКТИВНИ РЕШЕНИЯ ООД</t>
  </si>
  <si>
    <t>121202337</t>
  </si>
  <si>
    <t>62.01 Компютърно програмиране</t>
  </si>
  <si>
    <t>BG16RFOP002-1.005-0048</t>
  </si>
  <si>
    <t>ЛИАН ГЕОКОНСУЛТ ООД</t>
  </si>
  <si>
    <t>130257681</t>
  </si>
  <si>
    <t>71.12 Инженерни дейности и технически консултации</t>
  </si>
  <si>
    <t>BG16RFOP002-1.005-0087</t>
  </si>
  <si>
    <t>КОДОРИ ООД</t>
  </si>
  <si>
    <t>200553775</t>
  </si>
  <si>
    <t>BG16RFOP002-1.005-0124</t>
  </si>
  <si>
    <t>СКОРПИОН 7 ООД</t>
  </si>
  <si>
    <t>121146753</t>
  </si>
  <si>
    <t>BG16RFOP002-1.005-0142</t>
  </si>
  <si>
    <t>„Ка Ен Ен София“ ООД</t>
  </si>
  <si>
    <t>202277432</t>
  </si>
  <si>
    <t>BG16RFOP002-1.005-0248</t>
  </si>
  <si>
    <t>ДИРЕКТ.БГ ЕООД</t>
  </si>
  <si>
    <t>175413462</t>
  </si>
  <si>
    <t>53.20 Други пощенски и куриерски дейности</t>
  </si>
  <si>
    <t>Дейността на "Екобиотехпродукт" ООД е създаване на производствено оборудване и разработване на нови технологии за производство. Компанията произвежда: инсталации за производство на биодизел, за производство на етерични масла и за обработка на отпадни суровини. Приоритет на предприятието е разработване на екологични технологични решения и напълно автоматизирано производствено оборудване.Настоящият проект се явява последваща крачка за развитие в тази насока.С осъществяването му се цели разработване на иновативен производствен процес, реализиран на мехатронен продукт с мехатронна система за управление.Цялостният мехатронен продукт включва 4 иновации: осъществяване на непрекъснат процес на дестилация, спестяване на вложената енергия при промишлени парни процеси, безотпадно производство и мехатронна система за управление и анализ на производството.Проектът спада към "Производство на базови елементи, детайли, възли и оборудване, вграждани като част от мехатронен агрегат или самостоятелно съставляващи такъв агрегат". Реализацията на проекта налага осъществяване на индустриални научни изследвания за придобиване на нова знание за разработване на иновативни процеси, създаване на мехатронен производствен модел и осъществяване на експерименти и изготвяне на анализи. Изпълнението на проекта ще бъде осъществено с партньор: ТЕХНИЧЕСКИЯ УНИВЕРСИСТЕТ Варна. Проектът включва създаване на работен мехатронен модел при използване на външни услуги и придобиване на ДМА и ДНА. Избраната методология за реализиране на проектното предложение ще даде резултат в придобиване на ново знание за разработка на иновативни производствени процеси;изследвания за технологично осъществяване на тези процеси на мехатронен продукт;създаване на работен мехатронен модел, изпитан в релевантна среда, който последващо да послужи като научно-технологична основа за създаване на работни прототипи;документация с анализи на експерименталните резултати като нивото на технологична готовност,което ще се достигне е TRL-6.</t>
  </si>
  <si>
    <t>Общата цел на проекта е да се насърчи развитието и да повиши иновационния капацитет на предприятието АКСИДИА чрез подкрепа за разработване на продуктова иновация в приоритетното направление „ИКТ и информатика“ в глобален мащаб, а именно иновативната платформа PlanWork, интегрираща по интуитивен начин „умен“ календар, „бизнес ментор“ и бизнес/социална мрежа. Това направление е приоритетно за ЮЗР – гр. София, където ще се развива иновацията. Разработката на иновативния продукт ще се осъществи самостоятелно от Кандидата чрез висококвалифицирани експерти в сферата на ИКТ.
По своята същност PlanWork представлява хибридно приложение (за мобилни и уеб платформи), което съчетавайки иновативните си функционалности в един единствен продукт е предпоставка за появата на нов, по-ефективен метод за стимулиране на малкия и среден бизнес, задоволяване на нуждите на съвременния технологичен потребител от бърза и директна връзка с бизнеса, както и възможност за пряк диалог между крайните ползватели и бизнеса посредством системата за поставяне на оценки и коментари.
Иновацията представлява експериментално развитие и в рамките на проекта ще се достигане на технологично ниво на готовност TRL 7.
Проектът се реализира чрез дейности по извършване на изследвания, тествания, изпитвания и измервания, свързани с разработването на иновативния продукт; създаване и тестване на бета версията на платформата; придобиване на оборудване и специализирани софтуери, необходими за разработване на продукта.</t>
  </si>
  <si>
    <t>24</t>
  </si>
  <si>
    <t>"Ботълс трейдинг"ЕООД е компания,регистрирана по Търговския закон през 2010г.и развива дейност в сектор С,с код 72.19"Научноизследователска и развойна дейност..."по КИД-2008.Фирмата успешно разработи иновативна машина за раздуване на ПЕТ бутилки по процедура BG161PO003-1-1-05"Разработване на иновации от стартиращи предприятия". Производственото внедряване на тази иновация се изпълнява по проект BG16RFOP002-1.001-0007-С01„Внедряване в производство на иновативна машина за раздуване на бутилки от ПЕТ“.
Предлаганата иновация е автоматизирана машина за опаковане на ПЕТ бутилките,непосредствено след раздуването им.Иновацията цели автоматизация на процеса по опаковане на готовите ПЕТ бутилки, респ. повишаване на производителността и най-вече превенция,по отношение хигиената и безопасността на опаковките за храни,чрез минимизиране контакта им с външната среда.
Подробна обосновка на пазарните предимства и иновативността на машината е представена в Раздел 11
Фирмата търси подкрепата на ОПИК,за изпълнението на следните дейности по процедура"Разработване на продуктови и производствени иновации":
1.Извършване на тествания,изпитвания,измервания,необходими за разработването на иновацията,за което ще бъдат наети на трудов договор:2-ма инженер-проектанти и 1 специалист с контролни функции,сглобяване и монтаж (експерт по електроника и автоматизация на производството).Експертния екип ще разработи цялостното техническо досие на изобретението с подробни чертежи и технически спецификации, във вид готов за последващо производствено внедряване; 
2.Създаване (изработване) на опитен образец на иновацията и провеждане на съпътстващите функционални тестове в оперативна среда - изпълнението ще бъде възложено на външен изпълнител при спазване разпоредбите на ЗУСЕСИФ.
3.Защита на интелектуална собственост на национално равнище на разработваната иновация-изготвяне и подаване на заявка за полезен модел пред Патентно ведомство на РБългария,чрез представител по индустриална собственост.</t>
  </si>
  <si>
    <t>Настоящото проектно предложение е насочено към разработване на иновативна софтуерна услуга за задълбочен количествен и качествен анализ на информация от многобройни източници в реално време. Проектът ще бъде осъществен в партньорство с Института за български език към БАН. Предложената иновация попада в тематична област „ИКТ и информатика“ от Иновационната стратегия за интелигентна специализация в направление „езикови технологии“. Иновативната услуга ще позволява висока степен на автоматизация при категоризация и кодиране на обработваните текстове, ще бъде уеб базирана, което е огромно улеснение за потребителите и ще предоставя възможност за връзка в реално време с източника на информация, така че при промяна в основния източник, автоматично ще се променя анализа и резултатите от анализа.
Услугата е предназначена за бизнес потребители, потребители в сферата на образованието, както правителствени и неправителствени организации (основно екологични организации, за които услугата ще бъде предоставяна безвъзмездно).
Основните разходи, свързани с изпълнението на проекта и разработването на иновацията, са свързани с наемането на 8 квалифицирани експерта, които ще бъдат отговорни за разработката, закупуването на софтуер за тестване на функционалности, наем на сървър и използване на външна услуга за част от разработката, свързана с визуализационната среда.
Категорията изследвания по проекта попадат в режим „индустриални научни изследвания“, а нивото на технологична готовност на услугата в края на проекта ще бъде TRL6. 
Проектното предложение ще надгради научни постижения, постигнати в резултат от изпълнен проект на кандидата и партньора по Рамковата програма за конкурентоспособност и иновации (2007-2013) на ЕС.</t>
  </si>
  <si>
    <t>19</t>
  </si>
  <si>
    <t>Настоящото проектно предложение е насочено към разработване на процесова иновация, а именно иновативен метод за провеждане на геофизични изследвания, имащ за цел да оптимизира процеса на проучване на медно-златни находища от порфирен тип, които са основен източник за добив на мед и злато в света. Предложеният метод ще представлява екологично чиста безотпадна технология, която води до намаляване на броя на проучвателните сондажи и последиците от тях върху околната среда, включително намаляване консумацията на ток и вода. В метода ще бъде интегриран модел за изследване на основните водоносни структури в районите на проучване, с което ще има принос в опазване на питейната вода от замърсяване от минна и сондажна дейност и от други замърсители, свързани с човешката дейност в урбанизираните райони.
Предложената иновация попада в направление Мехатроника и чисти технологии от ИСИС и по-конкретно в под-направление „безотпадни технологии“.
Предвидените разходи, необходими за разработване на иновацията, предмет на проектното предложение, са свързани с осигуряване на необходимите експерти, закупуване и наемане на оборудване, необходимо за провеждане на научно-изследователската работа на екипа, както и закупуването на специализиран софтуер за 3D визуализация на геофизични данни.
Потенциалът за пазарна реализация на иновацията е свързан с интегриране на метода в услугите, предоставяни от Лиан Геоконсулт за големи международни рудодобивни компании. 
Категорията изследвания по проекта попадат в режим „индустриални научни изследвания“, а нивото на технологична готовност на иновацията в края на проекта ще бъде TRL6.</t>
  </si>
  <si>
    <t>По отношение на разработването и инвестирането в иновации България все още се намира в категорията „плахи иноватори“. За да премине към нивото на „умерените“, повече фирми трябва да започнат да развиват свои собствени иновативни продукти, които да им отворят вратите към световните пазари. Водейки се от този принцип, общата цел на настоящия проект е да насърчи развитието и да повиши иновационния капацитет на предприятието КОДОРИ чрез подкрепа за разработване и разпространение на продуктова иновация в приоритетното направление „ИКТ и информатика“. 
Представената иновативната идея в настоящия проект е за създаване на революционна софтуерна платформа Quick Print, превръщаща принтерите от периферни устройства в самостоятелни офис инструменти. Компанията разработва продукт, който има потенциала да промени изцяло метода на работа на принтерната индустрия, повишавайки значително ефективността на процесите и удовлетвореността на клиентите. Ето защо в резултат на този проект ще бъдат посрещнати нуждите на три специфични групи: 
- нуждата от разширяване на иновативния капацитет и експертиза на КОДОРИ;
- нуждата от създаване на по-устойчиви и ефективни принтер устройства от страна на бизнеса, и
- нуждата от по-бързо и по-продуктивно използване на принтерите от страна на потребителите.
За да постигне тези цели, КОДОРИ ще изпълни следните основни дейности:  извършване на изследвания, изпитвания, измервания, необходими за разработването на продуктовата иновация; създаване и тестване на прототип, свързан с разработването на продуктовата иновация; придобиване на необходимо оборудване и специализирани софтуери.
В резултат на изпълнението на настоящия проект, компанията ще достигне ниво на технологична готовност на своя продукт TRL 6.</t>
  </si>
  <si>
    <t>СКОРПИОН 7 ООД е сред безспорните лидери на пазара на системи за откриване на откраднати автомобили като предлага иновативната услуга HiGPS, ефикасна в условията на преднамерени заградителни смущения.
Предмет на настоящото проектно предложение е разработката на иновативния продукт (услуга) в областта на системите за откриване и проследяване на откраднати автомобили „HiGPS LoRa track“, представляваща значително подобряване на основната услуга "HiGPS", чрез извършването на индустриални научни изследвания за разработка на допълнителни функции на системата, повишаващи ефективността на комуникация между устройствата и потребителите и предоставящи механизми за предаване на данни при преднамерени смущения през собствената и множество обществени алтернативни безжични мрежи, т.е. за хибридно ползване на множество мрежи, на множество пазари и географски територии.
Разработката е на ниво TRL 2 (формулирана концепция на технология), следва да се извършат ИНИ за разработване на технологията до TRL 7 (прототип, демонстриран в операционна среда).
Проекта предвижда следните дейности като самата разработката ще се реализира в два етапа (дейности 3 и 4):
1. Придобиване на дълготрайни материални активи (ДМА), необходими за разработването на иновацията.
2. Придобиване на специализиран софтуер, необходим за разработването на иновацията.
3. Извършване на изследвания, изпитвания, измервания, необходими за разработването на иновацията.
4. Създаване и тестване на прототип на иновацията.
5. Защита на индустриална собственост на национално и международно равнище и ползване на необходимата за това експертна помощ.
Дейностите ще се извършат от наети от кандидата експерти и чрез възлагане на външни изпълнители, съгласно необходимите компетенции, капацитет и опит.
Очакваните резултати са разработване на иновативна услуга с висока добавена стойност и пазарен потенциал, повишаване на иновационния капацитет и конкурентоспособността на дружеството.</t>
  </si>
  <si>
    <t>Мисията на „Ка Ен Ен София“ ООД е да доставя стойностни решения на потребителите чрез разработването и внедряването на нови продукти за българския и европейския пазар, които са в подкрепа на превантивната диагностика на съоръженията на клиентите и които съдействат за минимизирането на техните разходи (финансови, материални, трудови).
Едно от най-големите предизвикателства за компанията и като цяло за микро предприятията в България е липсата на финансиране за подобряване на иновационната им дейност. Микро предприятията не разполагат със собствени технологии и възможности за разработване на иновации с решаващо значение за отделни отрасли или група отрасли от икономиката, като същевременно не разполагат с финансови възможности за възлагане на необходимите за това научни изследвания. Тези фирми работят под технологичната граница, а техният растеж се основава на източници на подобрения в производителността, които не са свързани с научно-изследователска дейност и разпространение на знания, нито с генериране на нови такива.
За да отговори на тези предизвикателства и за да може да осъществи процеса по разработване на продуктова иновация (услуга) – Обучаваща се WEB платформа за анализиране на вибрации, компанията кандидатства с проектно предложение по настоящата процедура, което включва следните дейности:
1. Извършване на изследвания, изпитвания, измервания, необходими за разработването на продуктова иновация;
2. Създаване и тестване на прототип, свързан с разработването на продуктова иновация;
3. Визуализация на проекта.
Изпълнението на тези дейности и на проекта като цяло ще доведе до разработване на иновация, отговаряща на 6-то ниво на технологична готовност (TRL 6 - Технология, демонстрирана в релевантна среда), която попада в рамките на тематична област „ИКТ и информатика“ на Иновационната стратегия за интелигентна специализация.</t>
  </si>
  <si>
    <t>"ДИРЕКТ.БГ" ЕООД е модерна и бързо развиваща се организация, специализирана в предоставянето на експресни, директни градски доставки. Дружеството притежава висок иновативен и експертен капацитет и цели да разработва и предлага иновативни решения, отговарящи на най-високите изисквания и потребности на съвременния динамичен свят.
Настоящият проект е насочен към и има за основна цел разработването на продуктова иновация - разработване на нов и значително подобрен продукт (стока) с проектно наименование  Delegate – Интегрирана система за интелигентно управление на доставки, която представлява иновативен, комплексен ИКТ продукт, предоставящ възможност за събиране и систематизиране на данни, анализ, оценка и оптимизиране в реално време на цялостната дистрибуторска дейност.
 Иновацията-обект на разработване по проекта ще създаде пазарни предимства и ще повиши конкурентоспособността на "ДИРЕКТ.БГ" ЕООД както на националния, така и на световен/европейски пазар. Изпълнението на проекта води до разработване на продукт, попадащ в обхвата на приоритетни направления "уеб, хибридни и "native" приложения, уеб базирани приложения за създаване и експлоатиране на нови услуги и продукти"  на тематична област ИКТ и информатика на ИСИС.
Проектът ще се реализира посредством комплекс от взаимосвързани и надграждащи се допустими по процедурата дейности, осигуряващи необходимите предпоставки за разработването на иновативния продукт, а именно:  
1. Извършване на изследвания, изпитвания, измервания, необходими за разработването на иновацията;
2. Създаване и тестване на прототипи и пилотни линии, свързани с разработването на иновацията;
3. Придобиване на ДМА, необходими за разработването на иновацията;
4. Придобиване на специализиран софтуер, необходим за разработването на иновацията.
5. Визуализация на проекта.
Проектът попада и в следните приоритети на настоящата процедура - Регионална специализация съгласно ИСИС и Подкрепа за еко-иновации.</t>
  </si>
  <si>
    <t>Разработване на нови методи и технологии за производство, реализирани като самостоятелен мехатронен продукт или вграждани като част от мехатронен агрегат с цел подобряване на ефективността, качеството и екологичността на производството.</t>
  </si>
  <si>
    <t>Разработване на иновативна автоматична машина за опаковане на ПЕТ бутилки</t>
  </si>
  <si>
    <t>Разработване на иновативна услуга в направление езикови технологии</t>
  </si>
  <si>
    <t>Иновативна платформа Quick Print - специализиран софтуер за независими смарт принтерни устройства</t>
  </si>
  <si>
    <t>HiGPS LoRa track</t>
  </si>
  <si>
    <t>Разработване на продуктова иновация от „Ка Ен Ен София“ ООД</t>
  </si>
  <si>
    <t>Разработване на иновации от "ДИРЕКТ.БГ"  ЕООД</t>
  </si>
  <si>
    <t xml:space="preserve">България, Северна и югоизточна България, Северозападен, Плевен, Плевен, гр.Плевен; </t>
  </si>
  <si>
    <t xml:space="preserve">България, Югозападна и южно-централна България, Югозападен, София-Град, Столична, гр.София; </t>
  </si>
  <si>
    <t xml:space="preserve">056 Инвестиции в инфраструктура, капацитет и оборудване в МСП, пряко свързани с научноизследователски и иновационни дейности.
057 Инвестиции в инфраструктура, капацитет и оборудване в големи дружества, пряко свързани с научноизследователски и иновационни дейности.
062 Трансфер на технологии и сътрудничество между университети и предприятия, основно в полза на МСП
</t>
  </si>
  <si>
    <t>BG16RFOP002-1.005-0110</t>
  </si>
  <si>
    <t>ИНТЕРКОНСУЛТ БЪЛГАРИЯ ООД</t>
  </si>
  <si>
    <t>121026857</t>
  </si>
  <si>
    <t>Настоящият проект е насочен към разработване на продуктова иновация – иновативно компютърно приложение с образователен характер, използващо виртуална реалност, с което ще се предоставя иновативна образователна услуга в областта на машиностроенето, която иновация ще бъде разработена съвместно от МОС Консулт ООД и партньора на компанията Технически университет – Варна. Продуктовата иновация, която ще бъде разработена в резултат на настоящия проект е индустриално научно изследване, попадащо в обхвата на тематична област "Нови технологии в креативни и рекреативни индустрии", направление "Компютърни и мобилни приложения с образователен характер" от Иновационната стратегия за интелигентна специализация /ИСИС/. Иновативността на продуктовата иновация се състои в това, че 1) осигурява взаимодействие с елементи, които съществуват единствено във виртуална реалност; 2) осигурява персонализиране в зависимост от нуждите на ползвателя; 3) предоставя възможност за качествено самообучение без наличие на обучител, което не е повлияно от квалификацията и опита на обучителя; 4) превръща обучаемия от пасивния наблюдател в класическото електронно обучение в проактивно действащо лице откриващо чрез съзидателност решение на инженерни проблеми. За реализиране на проекта и разработване на иновацията са предвидени разходи за възнаграждения на персонала, участващ пряко в дейностите за разработване на иновацията, разходи за амортизация на собствено оборудване на кандидата, необходимо за разработване на иновацията за срока на изпълнение на проекта и придобиване на ДМА и ДНА, необходими за разработване на иновацията. През 24-месечният период на съвместна разработка на иновативния продукт ще бъдат проведени изследвания, изпитвания, измервания, създаване и тестване на прототип (бета версия на компютърното приложение). Проектът ще завърши с разработена иновация на ниво на техническа готовност (TRL) 6 - технология (бета версия) демонстрирана в релевантна среда.</t>
  </si>
  <si>
    <t>MedXchange - платформа за рационална лекарствена терапия</t>
  </si>
  <si>
    <t>България, гр.Варна</t>
  </si>
  <si>
    <t>BG16RFOP002-1.005-0077</t>
  </si>
  <si>
    <t>ДЕМАКС - ХОЛОГРАМИ АД</t>
  </si>
  <si>
    <t>200707650</t>
  </si>
  <si>
    <t>Разработка на нов тип дифракционен оптичен елемент</t>
  </si>
  <si>
    <t>Демакс Холограми е една от водещите фирми в световен мащаб в изработката на холографски защитни елементи. С вече повече от 22 години опит, сме натрупали значителен капацитет в разработката на различни видове оптични елементи с различно приложение.
Целта на проекта е разработка на нов тип дифракционен оптичен елемент с повишени защитни свойства и естетически характеристики, който ще формира изображение с неспектрални цветове – неспектрален дифракционен оптичен елемент (НСДОЕ). Той ще съдържа различни признаци за триетапна идентификация: визуална, експертна и автоматична. Елементът може да бъде влаган както за подобряване на дизайна на продукти, така и като надежден защитен елемент. След допълнителни разработки е възможно елементът да бъде използван и в телекомуникациите. 
Проектът е изцяло научно-изследователски, като работата по него е високотехнологична. Ще се работи последователно за разработка на 3-те ефекта от  високо квалифицирани екипи, за постигане на оптимални резултати, високо качество и уникалност на крайния продукт. Ще се създадат и използват математически модели за осъществяване на разработката.  Ще бъдат осигурени устойчиви 20 работни места за срок от 24 месеца за различен тип висококвалифицирани специалисти. Ще се използват материали и консумативи, с които ще се направят множество опити, за да се установят оптималните параметри на технологията и правилността на математическите модели. Ще се използва високотехнологично оборудване, собственост на Дружеството. Ще се разработят нови материали за печат след извършени изследвания за успешно съчетаване на различните компоненти.
Продуктите, които ще бъдат създадени в последствие, с влагане на новия оптичен елемент, както и конкретно продуктът с триетапна идентификация, на който ще имаме прототип, могат да бъдат реализирани както на националния, така и на международните пазари и са новост на световно ниво. 
В края на проекта ще имаме продукт и технологии, достигащи до ниво на технологична готовност TRL6</t>
  </si>
  <si>
    <t>BG16RFOP002-1.005-0164</t>
  </si>
  <si>
    <t>МОС КОНСУЛТ ООД</t>
  </si>
  <si>
    <t>148120263</t>
  </si>
  <si>
    <t>Разработване на компютърно приложение с образователен характер в сферата на машиностроенето, използващо виртуална реалност</t>
  </si>
  <si>
    <t>Разработване на иновативно хибридно приложение PlanWork, предлагащо нови услуги за малкия и среден бизнес</t>
  </si>
  <si>
    <t>Разработване на иновативен метод на геофизични изследвания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</si>
</sst>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m/yyyy"/>
    <numFmt numFmtId="165" formatCode="#,##0.00\ _л_в"/>
  </numFmts>
  <fonts count="38" x14ac:knownFonts="1">
    <font>
      <sz val="10"/>
      <name val="Arial"/>
      <charset val="204"/>
    </font>
    <font>
      <sz val="10"/>
      <name val="Arial"/>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b/>
      <sz val="10"/>
      <color indexed="8"/>
      <name val="Arial"/>
      <family val="2"/>
      <charset val="204"/>
    </font>
    <font>
      <sz val="11"/>
      <color rgb="FF000000"/>
      <name val="Calibri"/>
      <family val="2"/>
    </font>
    <font>
      <sz val="9"/>
      <color theme="1"/>
      <name val="Arial"/>
      <family val="2"/>
      <charset val="204"/>
    </font>
    <font>
      <b/>
      <sz val="10"/>
      <color rgb="FF000000"/>
      <name val="Verdana"/>
      <family val="2"/>
    </font>
    <font>
      <b/>
      <sz val="10"/>
      <name val="Verdana"/>
      <family val="2"/>
    </font>
    <font>
      <b/>
      <sz val="10"/>
      <color theme="1"/>
      <name val="Verdana"/>
      <family val="2"/>
      <charset val="204"/>
    </font>
    <font>
      <b/>
      <sz val="20"/>
      <name val="Arial"/>
      <family val="2"/>
      <charset val="204"/>
    </font>
    <font>
      <b/>
      <sz val="20"/>
      <name val="Arial Unicode MS"/>
      <family val="2"/>
      <charset val="204"/>
    </font>
    <font>
      <b/>
      <sz val="10"/>
      <color rgb="FF000000"/>
      <name val="Verdana"/>
      <family val="2"/>
      <charset val="204"/>
    </font>
    <font>
      <b/>
      <sz val="11"/>
      <color rgb="FF000000"/>
      <name val="Calibri"/>
      <family val="2"/>
    </font>
    <font>
      <b/>
      <sz val="10"/>
      <name val="Arial"/>
      <family val="2"/>
      <charset val="204"/>
    </font>
    <font>
      <b/>
      <sz val="10"/>
      <name val="Verdana"/>
      <family val="2"/>
      <charset val="204"/>
    </font>
    <font>
      <b/>
      <sz val="9"/>
      <color indexed="8"/>
      <name val="Verdana"/>
      <family val="2"/>
      <charset val="204"/>
    </font>
    <font>
      <b/>
      <sz val="9"/>
      <color rgb="FF000000"/>
      <name val="Verdana"/>
      <family val="2"/>
      <charset val="204"/>
    </font>
    <font>
      <b/>
      <sz val="11"/>
      <color theme="1"/>
      <name val="Calibri"/>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
      <patternFill patternType="solid">
        <fgColor theme="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theme="6" tint="0.39997558519241921"/>
      </top>
      <bottom style="thin">
        <color theme="6" tint="0.39997558519241921"/>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applyBorder="0"/>
    <xf numFmtId="0" fontId="24" fillId="0" borderId="0" applyBorder="0"/>
    <xf numFmtId="0" fontId="24"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4" fillId="0" borderId="0" applyBorder="0"/>
    <xf numFmtId="0" fontId="24" fillId="0" borderId="0" applyBorder="0"/>
  </cellStyleXfs>
  <cellXfs count="35">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 fillId="0" borderId="0" xfId="0" applyFont="1" applyBorder="1" applyAlignment="1">
      <alignment horizontal="center" vertical="center" wrapText="1"/>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49" fontId="25" fillId="24" borderId="15" xfId="0" applyNumberFormat="1"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0" fontId="29" fillId="0" borderId="0" xfId="0" applyFont="1"/>
    <xf numFmtId="0" fontId="30" fillId="0" borderId="0" xfId="0" applyFont="1" applyAlignment="1">
      <alignment vertical="center"/>
    </xf>
    <xf numFmtId="49" fontId="26" fillId="25" borderId="11" xfId="0" applyNumberFormat="1" applyFont="1" applyFill="1" applyBorder="1" applyAlignment="1" applyProtection="1">
      <alignment horizontal="center" vertical="center" wrapText="1"/>
    </xf>
    <xf numFmtId="2" fontId="28" fillId="25" borderId="11" xfId="0" applyNumberFormat="1" applyFont="1" applyFill="1" applyBorder="1" applyAlignment="1" applyProtection="1">
      <alignment horizontal="center" vertical="center" wrapText="1"/>
    </xf>
    <xf numFmtId="165" fontId="27" fillId="25" borderId="11" xfId="0" applyNumberFormat="1" applyFont="1" applyFill="1" applyBorder="1" applyAlignment="1">
      <alignment horizontal="center" vertical="center"/>
    </xf>
    <xf numFmtId="49" fontId="31" fillId="25" borderId="11" xfId="37" applyNumberFormat="1" applyFont="1" applyFill="1" applyBorder="1" applyAlignment="1" applyProtection="1">
      <alignment horizontal="center" vertical="center" wrapText="1"/>
    </xf>
    <xf numFmtId="49" fontId="32" fillId="25" borderId="11" xfId="46" applyNumberFormat="1" applyFont="1" applyFill="1" applyBorder="1" applyAlignment="1" applyProtection="1">
      <alignment horizontal="center" vertical="center"/>
    </xf>
    <xf numFmtId="0" fontId="33" fillId="25" borderId="11" xfId="0" applyNumberFormat="1" applyFont="1" applyFill="1" applyBorder="1" applyAlignment="1" applyProtection="1">
      <alignment horizontal="center" vertical="center" wrapText="1"/>
    </xf>
    <xf numFmtId="14" fontId="34" fillId="25" borderId="11" xfId="38" applyNumberFormat="1" applyFont="1" applyFill="1" applyBorder="1" applyAlignment="1">
      <alignment horizontal="center" vertical="center" wrapText="1"/>
    </xf>
    <xf numFmtId="49" fontId="31" fillId="25" borderId="11" xfId="45" applyNumberFormat="1" applyFont="1" applyFill="1" applyBorder="1" applyAlignment="1" applyProtection="1">
      <alignment horizontal="center" vertical="center" wrapText="1"/>
    </xf>
    <xf numFmtId="164" fontId="22" fillId="25" borderId="11" xfId="0" applyNumberFormat="1" applyFont="1" applyFill="1" applyBorder="1" applyAlignment="1">
      <alignment horizontal="center" vertical="center" wrapText="1"/>
    </xf>
    <xf numFmtId="49" fontId="22" fillId="25" borderId="11" xfId="0" applyNumberFormat="1" applyFont="1" applyFill="1" applyBorder="1" applyAlignment="1">
      <alignment horizontal="center" vertical="center" wrapText="1"/>
    </xf>
    <xf numFmtId="49" fontId="32" fillId="25" borderId="11" xfId="46" applyNumberFormat="1" applyFont="1" applyFill="1" applyBorder="1" applyAlignment="1" applyProtection="1">
      <alignment horizontal="center" vertical="center" wrapText="1"/>
    </xf>
    <xf numFmtId="0" fontId="35" fillId="25" borderId="11" xfId="0" applyFont="1" applyFill="1" applyBorder="1" applyAlignment="1">
      <alignment horizontal="center" vertical="center" wrapText="1"/>
    </xf>
    <xf numFmtId="2" fontId="31" fillId="25" borderId="11" xfId="37" applyNumberFormat="1" applyFont="1" applyFill="1" applyBorder="1" applyAlignment="1" applyProtection="1">
      <alignment horizontal="center" vertical="center" wrapText="1"/>
    </xf>
    <xf numFmtId="2" fontId="36" fillId="25" borderId="14" xfId="0" applyNumberFormat="1" applyFont="1" applyFill="1" applyBorder="1" applyAlignment="1" applyProtection="1">
      <alignment vertical="center" wrapText="1"/>
    </xf>
    <xf numFmtId="9" fontId="35" fillId="25" borderId="14" xfId="0" applyNumberFormat="1" applyFont="1" applyFill="1" applyBorder="1" applyAlignment="1">
      <alignment horizontal="center" vertical="center" wrapText="1"/>
    </xf>
    <xf numFmtId="49" fontId="37" fillId="25" borderId="11" xfId="46" applyNumberFormat="1" applyFont="1" applyFill="1" applyBorder="1" applyAlignment="1" applyProtection="1">
      <alignment horizontal="center" vertical="center"/>
    </xf>
    <xf numFmtId="49" fontId="33" fillId="25" borderId="11" xfId="0" applyNumberFormat="1" applyFont="1" applyFill="1" applyBorder="1" applyAlignment="1" applyProtection="1">
      <alignment vertical="center" wrapText="1"/>
    </xf>
    <xf numFmtId="14" fontId="33" fillId="25" borderId="11" xfId="0" applyNumberFormat="1" applyFont="1" applyFill="1" applyBorder="1" applyAlignment="1" applyProtection="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21">
    <dxf>
      <font>
        <b/>
        <i val="0"/>
        <strike val="0"/>
        <condense val="0"/>
        <extend val="0"/>
        <outline val="0"/>
        <shadow val="0"/>
        <u val="none"/>
        <vertAlign val="baseline"/>
        <sz val="9"/>
        <color auto="1"/>
        <name val="Arial"/>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9"/>
        <color rgb="FF000000"/>
        <name val="Arial"/>
        <scheme val="none"/>
      </font>
      <numFmt numFmtId="2" formatCode="0.00"/>
      <fill>
        <patternFill patternType="none">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theme="1"/>
        <name val="Verdana"/>
        <scheme val="none"/>
      </font>
      <numFmt numFmtId="2" formatCode="0.0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165"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Verdana"/>
        <scheme val="none"/>
      </font>
      <numFmt numFmtId="165"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numFmt numFmtId="164" formatCode="mmm/yyyy"/>
      <fill>
        <patternFill patternType="none">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numFmt numFmtId="166" formatCode="d\.m\.yyyy\ &quot;г.&quo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Arial"/>
        <scheme val="none"/>
      </font>
      <numFmt numFmtId="0" formatCode="General"/>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Arial"/>
        <scheme val="none"/>
      </font>
      <fill>
        <patternFill patternType="none">
          <fgColor indexed="64"/>
          <bgColor theme="0"/>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P14" totalsRowShown="0" headerRowDxfId="20" dataDxfId="18" headerRowBorderDxfId="19" tableBorderDxfId="17" totalsRowBorderDxfId="16">
  <autoFilter ref="A2:P14"/>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dataCellStyle="Normal 2"/>
    <tableColumn id="7" name="Дата на планирано приключване на изпълнението / _x000a_Expected date of completion" dataDxfId="9">
      <calculatedColumnFormula>E3+(F3*31)</calculatedColumnFormula>
    </tableColumn>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5"/>
    <tableColumn id="12" name="Общ размер на допустимите разходи (в лева) /Total eligible expenditure (in BGN)" dataDxfId="4"/>
    <tableColumn id="13" name="Размер на БФП (в лева) / Amount of the grant (in BGN)" dataDxfId="3"/>
    <tableColumn id="16" name="Размер на съфинансирането от бенефициера (в лева) / Amount of contribution by the beneficiary (in BGN)" dataDxfId="2" dataCellStyle="Normal 4"/>
    <tableColumn id="15" name="Размер на съфинансирането от Съюза (в лева) / Union co-financing (in BGN)" dataDxfId="1">
      <calculatedColumnFormula>M3*P3</calculatedColumnFormula>
    </tableColumn>
    <tableColumn id="14" name="Процент на съфинансиране от Съюза /Union co-financing rat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
  <sheetViews>
    <sheetView tabSelected="1" zoomScale="75" zoomScaleNormal="75" zoomScaleSheetLayoutView="75" workbookViewId="0">
      <selection sqref="A1:P1"/>
    </sheetView>
  </sheetViews>
  <sheetFormatPr defaultRowHeight="11.25" x14ac:dyDescent="0.2"/>
  <cols>
    <col min="1" max="1" width="22.28515625" style="2" customWidth="1"/>
    <col min="2" max="2" width="17.140625" style="3" customWidth="1"/>
    <col min="3" max="3" width="13.5703125" style="4" customWidth="1"/>
    <col min="4" max="4" width="18.42578125" style="2" customWidth="1"/>
    <col min="5" max="5" width="15.42578125" style="2" customWidth="1"/>
    <col min="6" max="6" width="11.7109375" style="2" customWidth="1"/>
    <col min="7" max="7" width="14.140625" style="12" customWidth="1"/>
    <col min="8" max="8" width="91.7109375" style="2" customWidth="1"/>
    <col min="9" max="9" width="32.5703125" style="2" customWidth="1"/>
    <col min="10" max="10" width="35.42578125" style="2" customWidth="1"/>
    <col min="11" max="11" width="31.140625" style="1" customWidth="1"/>
    <col min="12" max="12" width="36.42578125" style="4" customWidth="1"/>
    <col min="13" max="15" width="21" style="4" customWidth="1"/>
    <col min="16" max="16" width="31.5703125" style="4" customWidth="1"/>
    <col min="17" max="16384" width="9.140625" style="2"/>
  </cols>
  <sheetData>
    <row r="1" spans="1:17" ht="133.5" customHeight="1" x14ac:dyDescent="0.2">
      <c r="A1" s="33" t="s">
        <v>0</v>
      </c>
      <c r="B1" s="34"/>
      <c r="C1" s="34"/>
      <c r="D1" s="34"/>
      <c r="E1" s="34"/>
      <c r="F1" s="34"/>
      <c r="G1" s="34"/>
      <c r="H1" s="34"/>
      <c r="I1" s="34"/>
      <c r="J1" s="34"/>
      <c r="K1" s="34"/>
      <c r="L1" s="34"/>
      <c r="M1" s="34"/>
      <c r="N1" s="34"/>
      <c r="O1" s="34"/>
      <c r="P1" s="34"/>
    </row>
    <row r="2" spans="1:17" s="9" customFormat="1" ht="73.5" customHeight="1" x14ac:dyDescent="0.2">
      <c r="A2" s="7" t="s">
        <v>1</v>
      </c>
      <c r="B2" s="6" t="s">
        <v>2</v>
      </c>
      <c r="C2" s="6" t="s">
        <v>3</v>
      </c>
      <c r="D2" s="6" t="s">
        <v>4</v>
      </c>
      <c r="E2" s="6" t="s">
        <v>9</v>
      </c>
      <c r="F2" s="6" t="s">
        <v>10</v>
      </c>
      <c r="G2" s="11" t="s">
        <v>11</v>
      </c>
      <c r="H2" s="6" t="s">
        <v>5</v>
      </c>
      <c r="I2" s="6" t="s">
        <v>12</v>
      </c>
      <c r="J2" s="6" t="s">
        <v>6</v>
      </c>
      <c r="K2" s="6" t="s">
        <v>14</v>
      </c>
      <c r="L2" s="6" t="s">
        <v>13</v>
      </c>
      <c r="M2" s="6" t="s">
        <v>7</v>
      </c>
      <c r="N2" s="8" t="s">
        <v>8</v>
      </c>
      <c r="O2" s="8" t="s">
        <v>15</v>
      </c>
      <c r="P2" s="8" t="s">
        <v>16</v>
      </c>
    </row>
    <row r="3" spans="1:17" s="1" customFormat="1" ht="264" customHeight="1" x14ac:dyDescent="0.2">
      <c r="A3" s="15" t="s">
        <v>26</v>
      </c>
      <c r="B3" s="15" t="s">
        <v>27</v>
      </c>
      <c r="C3" s="19" t="s">
        <v>28</v>
      </c>
      <c r="D3" s="20" t="s">
        <v>22</v>
      </c>
      <c r="E3" s="21">
        <v>43236</v>
      </c>
      <c r="F3" s="22" t="s">
        <v>24</v>
      </c>
      <c r="G3" s="23">
        <f t="shared" ref="G3:G14" si="0">E3+(F3*31)</f>
        <v>43794</v>
      </c>
      <c r="H3" s="24" t="s">
        <v>57</v>
      </c>
      <c r="I3" s="15" t="s">
        <v>68</v>
      </c>
      <c r="J3" s="25" t="s">
        <v>23</v>
      </c>
      <c r="K3" s="26" t="s">
        <v>77</v>
      </c>
      <c r="L3" s="27">
        <v>655300</v>
      </c>
      <c r="M3" s="27">
        <v>498010</v>
      </c>
      <c r="N3" s="27">
        <v>157290</v>
      </c>
      <c r="O3" s="28">
        <f>M3*P3</f>
        <v>423308.5</v>
      </c>
      <c r="P3" s="29">
        <v>0.85</v>
      </c>
      <c r="Q3" s="5"/>
    </row>
    <row r="4" spans="1:17" ht="240" x14ac:dyDescent="0.2">
      <c r="A4" s="15" t="s">
        <v>29</v>
      </c>
      <c r="B4" s="15" t="s">
        <v>30</v>
      </c>
      <c r="C4" s="19" t="s">
        <v>30</v>
      </c>
      <c r="D4" s="20" t="s">
        <v>31</v>
      </c>
      <c r="E4" s="21">
        <v>43236</v>
      </c>
      <c r="F4" s="22" t="s">
        <v>59</v>
      </c>
      <c r="G4" s="23">
        <f t="shared" si="0"/>
        <v>43980</v>
      </c>
      <c r="H4" s="24" t="s">
        <v>58</v>
      </c>
      <c r="I4" s="15" t="s">
        <v>93</v>
      </c>
      <c r="J4" s="25" t="s">
        <v>18</v>
      </c>
      <c r="K4" s="26" t="s">
        <v>77</v>
      </c>
      <c r="L4" s="27">
        <v>1187793.2</v>
      </c>
      <c r="M4" s="27">
        <v>499998.5</v>
      </c>
      <c r="N4" s="27">
        <v>687794.7</v>
      </c>
      <c r="O4" s="28">
        <f t="shared" ref="O4:O14" si="1">M4*P4</f>
        <v>424998.72499999998</v>
      </c>
      <c r="P4" s="29">
        <v>0.85</v>
      </c>
    </row>
    <row r="5" spans="1:17" ht="348" x14ac:dyDescent="0.2">
      <c r="A5" s="15" t="s">
        <v>32</v>
      </c>
      <c r="B5" s="15" t="s">
        <v>33</v>
      </c>
      <c r="C5" s="19" t="s">
        <v>34</v>
      </c>
      <c r="D5" s="20" t="s">
        <v>35</v>
      </c>
      <c r="E5" s="21">
        <v>43236</v>
      </c>
      <c r="F5" s="22" t="s">
        <v>59</v>
      </c>
      <c r="G5" s="23">
        <f t="shared" si="0"/>
        <v>43980</v>
      </c>
      <c r="H5" s="24" t="s">
        <v>60</v>
      </c>
      <c r="I5" s="15" t="s">
        <v>69</v>
      </c>
      <c r="J5" s="25" t="s">
        <v>75</v>
      </c>
      <c r="K5" s="26" t="s">
        <v>77</v>
      </c>
      <c r="L5" s="27">
        <v>252360</v>
      </c>
      <c r="M5" s="27">
        <v>176652</v>
      </c>
      <c r="N5" s="27">
        <v>75708</v>
      </c>
      <c r="O5" s="28">
        <f t="shared" si="1"/>
        <v>150154.19999999998</v>
      </c>
      <c r="P5" s="29">
        <v>0.85</v>
      </c>
    </row>
    <row r="6" spans="1:17" ht="240" x14ac:dyDescent="0.2">
      <c r="A6" s="15" t="s">
        <v>36</v>
      </c>
      <c r="B6" s="15" t="s">
        <v>37</v>
      </c>
      <c r="C6" s="19" t="s">
        <v>38</v>
      </c>
      <c r="D6" s="20" t="s">
        <v>39</v>
      </c>
      <c r="E6" s="21">
        <v>43228</v>
      </c>
      <c r="F6" s="22" t="s">
        <v>62</v>
      </c>
      <c r="G6" s="23">
        <f t="shared" si="0"/>
        <v>43817</v>
      </c>
      <c r="H6" s="24" t="s">
        <v>61</v>
      </c>
      <c r="I6" s="15" t="s">
        <v>70</v>
      </c>
      <c r="J6" s="25" t="s">
        <v>18</v>
      </c>
      <c r="K6" s="26" t="s">
        <v>77</v>
      </c>
      <c r="L6" s="27">
        <v>559414.14</v>
      </c>
      <c r="M6" s="27">
        <v>434684.4</v>
      </c>
      <c r="N6" s="27">
        <v>124729.73999999999</v>
      </c>
      <c r="O6" s="28">
        <f t="shared" si="1"/>
        <v>369481.74</v>
      </c>
      <c r="P6" s="29">
        <v>0.85</v>
      </c>
    </row>
    <row r="7" spans="1:17" ht="228" x14ac:dyDescent="0.2">
      <c r="A7" s="15" t="s">
        <v>40</v>
      </c>
      <c r="B7" s="15" t="s">
        <v>41</v>
      </c>
      <c r="C7" s="19" t="s">
        <v>42</v>
      </c>
      <c r="D7" s="20" t="s">
        <v>43</v>
      </c>
      <c r="E7" s="21">
        <v>43231</v>
      </c>
      <c r="F7" s="22" t="s">
        <v>59</v>
      </c>
      <c r="G7" s="23">
        <f t="shared" si="0"/>
        <v>43975</v>
      </c>
      <c r="H7" s="24" t="s">
        <v>63</v>
      </c>
      <c r="I7" s="15" t="s">
        <v>94</v>
      </c>
      <c r="J7" s="25" t="s">
        <v>17</v>
      </c>
      <c r="K7" s="26" t="s">
        <v>77</v>
      </c>
      <c r="L7" s="27">
        <v>532377.24</v>
      </c>
      <c r="M7" s="27">
        <v>372664.07999999996</v>
      </c>
      <c r="N7" s="27">
        <v>159713.16000000003</v>
      </c>
      <c r="O7" s="28">
        <f t="shared" si="1"/>
        <v>316764.46799999994</v>
      </c>
      <c r="P7" s="29">
        <v>0.85</v>
      </c>
    </row>
    <row r="8" spans="1:17" ht="252" x14ac:dyDescent="0.2">
      <c r="A8" s="15" t="s">
        <v>44</v>
      </c>
      <c r="B8" s="15" t="s">
        <v>45</v>
      </c>
      <c r="C8" s="19" t="s">
        <v>46</v>
      </c>
      <c r="D8" s="20" t="s">
        <v>39</v>
      </c>
      <c r="E8" s="21">
        <v>43231</v>
      </c>
      <c r="F8" s="22" t="s">
        <v>59</v>
      </c>
      <c r="G8" s="23">
        <f t="shared" si="0"/>
        <v>43975</v>
      </c>
      <c r="H8" s="24" t="s">
        <v>64</v>
      </c>
      <c r="I8" s="15" t="s">
        <v>71</v>
      </c>
      <c r="J8" s="25" t="s">
        <v>18</v>
      </c>
      <c r="K8" s="26" t="s">
        <v>77</v>
      </c>
      <c r="L8" s="27">
        <v>711671.53</v>
      </c>
      <c r="M8" s="27">
        <v>498170.06</v>
      </c>
      <c r="N8" s="27">
        <v>213501.47000000003</v>
      </c>
      <c r="O8" s="28">
        <f t="shared" si="1"/>
        <v>423444.55099999998</v>
      </c>
      <c r="P8" s="29">
        <v>0.85</v>
      </c>
    </row>
    <row r="9" spans="1:17" ht="324" x14ac:dyDescent="0.2">
      <c r="A9" s="15" t="s">
        <v>47</v>
      </c>
      <c r="B9" s="15" t="s">
        <v>48</v>
      </c>
      <c r="C9" s="19" t="s">
        <v>49</v>
      </c>
      <c r="D9" s="20" t="s">
        <v>20</v>
      </c>
      <c r="E9" s="21">
        <v>43228</v>
      </c>
      <c r="F9" s="22" t="s">
        <v>25</v>
      </c>
      <c r="G9" s="23">
        <f t="shared" si="0"/>
        <v>43631</v>
      </c>
      <c r="H9" s="24" t="s">
        <v>65</v>
      </c>
      <c r="I9" s="15" t="s">
        <v>72</v>
      </c>
      <c r="J9" s="25" t="s">
        <v>18</v>
      </c>
      <c r="K9" s="26" t="s">
        <v>77</v>
      </c>
      <c r="L9" s="27">
        <v>710680</v>
      </c>
      <c r="M9" s="27">
        <v>497476</v>
      </c>
      <c r="N9" s="16">
        <v>213204</v>
      </c>
      <c r="O9" s="28">
        <f t="shared" si="1"/>
        <v>422854.6</v>
      </c>
      <c r="P9" s="29">
        <v>0.85</v>
      </c>
    </row>
    <row r="10" spans="1:17" ht="360" x14ac:dyDescent="0.2">
      <c r="A10" s="15" t="s">
        <v>50</v>
      </c>
      <c r="B10" s="15" t="s">
        <v>51</v>
      </c>
      <c r="C10" s="30" t="s">
        <v>52</v>
      </c>
      <c r="D10" s="20" t="s">
        <v>39</v>
      </c>
      <c r="E10" s="21">
        <v>43231</v>
      </c>
      <c r="F10" s="22" t="s">
        <v>24</v>
      </c>
      <c r="G10" s="23">
        <f t="shared" si="0"/>
        <v>43789</v>
      </c>
      <c r="H10" s="24" t="s">
        <v>66</v>
      </c>
      <c r="I10" s="15" t="s">
        <v>73</v>
      </c>
      <c r="J10" s="25" t="s">
        <v>18</v>
      </c>
      <c r="K10" s="26" t="s">
        <v>77</v>
      </c>
      <c r="L10" s="27">
        <v>698700</v>
      </c>
      <c r="M10" s="27">
        <v>489090</v>
      </c>
      <c r="N10" s="27">
        <v>209610</v>
      </c>
      <c r="O10" s="28">
        <f t="shared" si="1"/>
        <v>415726.5</v>
      </c>
      <c r="P10" s="29">
        <v>0.85</v>
      </c>
    </row>
    <row r="11" spans="1:17" ht="288" x14ac:dyDescent="0.2">
      <c r="A11" s="15" t="s">
        <v>53</v>
      </c>
      <c r="B11" s="15" t="s">
        <v>54</v>
      </c>
      <c r="C11" s="19" t="s">
        <v>55</v>
      </c>
      <c r="D11" s="20" t="s">
        <v>56</v>
      </c>
      <c r="E11" s="21">
        <v>43236</v>
      </c>
      <c r="F11" s="22" t="s">
        <v>59</v>
      </c>
      <c r="G11" s="23">
        <f t="shared" si="0"/>
        <v>43980</v>
      </c>
      <c r="H11" s="24" t="s">
        <v>67</v>
      </c>
      <c r="I11" s="15" t="s">
        <v>74</v>
      </c>
      <c r="J11" s="25" t="s">
        <v>76</v>
      </c>
      <c r="K11" s="26" t="s">
        <v>77</v>
      </c>
      <c r="L11" s="27">
        <v>446046.64</v>
      </c>
      <c r="M11" s="27">
        <v>312232.65000000002</v>
      </c>
      <c r="N11" s="27">
        <v>133813.99</v>
      </c>
      <c r="O11" s="28">
        <f t="shared" si="1"/>
        <v>265397.7525</v>
      </c>
      <c r="P11" s="29">
        <v>0.85</v>
      </c>
    </row>
    <row r="12" spans="1:17" ht="264" x14ac:dyDescent="0.2">
      <c r="A12" s="18" t="s">
        <v>78</v>
      </c>
      <c r="B12" s="31" t="s">
        <v>79</v>
      </c>
      <c r="C12" s="19" t="s">
        <v>80</v>
      </c>
      <c r="D12" s="32" t="s">
        <v>31</v>
      </c>
      <c r="E12" s="21">
        <v>43236</v>
      </c>
      <c r="F12" s="22" t="s">
        <v>59</v>
      </c>
      <c r="G12" s="23">
        <f t="shared" si="0"/>
        <v>43980</v>
      </c>
      <c r="H12" s="24" t="s">
        <v>81</v>
      </c>
      <c r="I12" s="15" t="s">
        <v>82</v>
      </c>
      <c r="J12" s="20" t="s">
        <v>83</v>
      </c>
      <c r="K12" s="26" t="s">
        <v>77</v>
      </c>
      <c r="L12" s="17">
        <v>1248970.24</v>
      </c>
      <c r="M12" s="17">
        <v>749382.17</v>
      </c>
      <c r="N12" s="16">
        <v>499588.07</v>
      </c>
      <c r="O12" s="28">
        <f t="shared" si="1"/>
        <v>636974.84450000001</v>
      </c>
      <c r="P12" s="29">
        <v>0.85</v>
      </c>
    </row>
    <row r="13" spans="1:17" ht="264" x14ac:dyDescent="0.2">
      <c r="A13" s="18" t="s">
        <v>84</v>
      </c>
      <c r="B13" s="18" t="s">
        <v>85</v>
      </c>
      <c r="C13" s="19" t="s">
        <v>86</v>
      </c>
      <c r="D13" s="20" t="s">
        <v>19</v>
      </c>
      <c r="E13" s="21">
        <v>43236</v>
      </c>
      <c r="F13" s="22" t="s">
        <v>59</v>
      </c>
      <c r="G13" s="23">
        <f t="shared" si="0"/>
        <v>43980</v>
      </c>
      <c r="H13" s="24" t="s">
        <v>88</v>
      </c>
      <c r="I13" s="15" t="s">
        <v>87</v>
      </c>
      <c r="J13" s="20" t="s">
        <v>76</v>
      </c>
      <c r="K13" s="26" t="s">
        <v>77</v>
      </c>
      <c r="L13" s="17">
        <v>1973627.38</v>
      </c>
      <c r="M13" s="17">
        <v>989013.69</v>
      </c>
      <c r="N13" s="16">
        <v>984613.69</v>
      </c>
      <c r="O13" s="28">
        <f t="shared" si="1"/>
        <v>840661.63649999991</v>
      </c>
      <c r="P13" s="29">
        <v>0.85</v>
      </c>
    </row>
    <row r="14" spans="1:17" ht="264" x14ac:dyDescent="0.2">
      <c r="A14" s="15" t="s">
        <v>89</v>
      </c>
      <c r="B14" s="15" t="s">
        <v>90</v>
      </c>
      <c r="C14" s="19" t="s">
        <v>91</v>
      </c>
      <c r="D14" s="20" t="s">
        <v>31</v>
      </c>
      <c r="E14" s="21">
        <v>43236</v>
      </c>
      <c r="F14" s="22" t="s">
        <v>59</v>
      </c>
      <c r="G14" s="23">
        <f t="shared" si="0"/>
        <v>43980</v>
      </c>
      <c r="H14" s="24" t="s">
        <v>81</v>
      </c>
      <c r="I14" s="15" t="s">
        <v>92</v>
      </c>
      <c r="J14" s="20" t="s">
        <v>21</v>
      </c>
      <c r="K14" s="26" t="s">
        <v>77</v>
      </c>
      <c r="L14" s="17">
        <v>650084.16</v>
      </c>
      <c r="M14" s="17">
        <v>499543.57</v>
      </c>
      <c r="N14" s="16">
        <v>150540.59</v>
      </c>
      <c r="O14" s="28">
        <f t="shared" si="1"/>
        <v>424612.03450000001</v>
      </c>
      <c r="P14" s="29">
        <v>0.85</v>
      </c>
    </row>
  </sheetData>
  <mergeCells count="1">
    <mergeCell ref="A1:P1"/>
  </mergeCells>
  <phoneticPr fontId="21" type="noConversion"/>
  <pageMargins left="0.7" right="0.7" top="0.75" bottom="0.75" header="0.3" footer="0.3"/>
  <pageSetup paperSize="8" scale="41" fitToHeight="0" orientation="landscape"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F12"/>
    </sheetView>
  </sheetViews>
  <sheetFormatPr defaultRowHeight="12.75" x14ac:dyDescent="0.2"/>
  <cols>
    <col min="2" max="2" width="23.7109375" customWidth="1"/>
    <col min="3" max="3" width="10.140625" bestFit="1" customWidth="1"/>
  </cols>
  <sheetData>
    <row r="1" spans="1:3" x14ac:dyDescent="0.2">
      <c r="B1" s="10"/>
    </row>
    <row r="3" spans="1:3" ht="26.25" x14ac:dyDescent="0.4">
      <c r="A3" s="13"/>
      <c r="B3" s="13"/>
      <c r="C3" s="13"/>
    </row>
    <row r="4" spans="1:3" ht="26.25" x14ac:dyDescent="0.4">
      <c r="A4" s="13"/>
      <c r="B4" s="13"/>
      <c r="C4" s="13"/>
    </row>
    <row r="5" spans="1:3" ht="26.25" x14ac:dyDescent="0.4">
      <c r="A5" s="13"/>
      <c r="B5" s="13"/>
      <c r="C5" s="13"/>
    </row>
    <row r="6" spans="1:3" ht="26.25" x14ac:dyDescent="0.4">
      <c r="A6" s="13"/>
      <c r="B6" s="13"/>
      <c r="C6" s="13"/>
    </row>
    <row r="7" spans="1:3" ht="29.25" x14ac:dyDescent="0.4">
      <c r="A7" s="13"/>
      <c r="B7" s="14"/>
      <c r="C7" s="13"/>
    </row>
    <row r="8" spans="1:3" ht="29.25" x14ac:dyDescent="0.4">
      <c r="A8" s="13"/>
      <c r="B8" s="14"/>
      <c r="C8" s="13"/>
    </row>
    <row r="9" spans="1:3" ht="26.25" x14ac:dyDescent="0.4">
      <c r="A9" s="13"/>
      <c r="B9" s="13"/>
      <c r="C9" s="13"/>
    </row>
  </sheetData>
  <phoneticPr fontId="21"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C65536"/>
    </sheetView>
  </sheetViews>
  <sheetFormatPr defaultRowHeight="12.75" x14ac:dyDescent="0.2"/>
  <sheetData/>
  <phoneticPr fontId="2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Sheet1!Print_Area</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cho</cp:lastModifiedBy>
  <cp:lastPrinted>2017-11-06T09:01:07Z</cp:lastPrinted>
  <dcterms:created xsi:type="dcterms:W3CDTF">2008-09-17T07:28:51Z</dcterms:created>
  <dcterms:modified xsi:type="dcterms:W3CDTF">2018-06-04T12:49:19Z</dcterms:modified>
</cp:coreProperties>
</file>